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CD ke toan" sheetId="1" r:id="rId1"/>
    <sheet name="KQK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<sst xmlns="http://schemas.openxmlformats.org/spreadsheetml/2006/main" count="115" uniqueCount="91">
  <si>
    <t xml:space="preserve">C«ng ty cæ phÇn bao b× xi m¨ng Bót S¬n </t>
  </si>
  <si>
    <t>MÉu CBTT - 03</t>
  </si>
  <si>
    <t>B¸o c¸o tµi chÝnh tãm t¾t</t>
  </si>
  <si>
    <t>I. B¶ng c©n ®èi kÕ to¸n</t>
  </si>
  <si>
    <t>STT</t>
  </si>
  <si>
    <t>Néi dung</t>
  </si>
  <si>
    <t>Sè d­ ®Çu kú</t>
  </si>
  <si>
    <t>Sè d­ cuèi kú</t>
  </si>
  <si>
    <t>I</t>
  </si>
  <si>
    <t xml:space="preserve">Tµi s¶n ng¾n h¹n </t>
  </si>
  <si>
    <t xml:space="preserve">TiÒn vµ c¸c kho¶n t­¬ng ®­¬ng tiÒn </t>
  </si>
  <si>
    <t xml:space="preserve">C¸c kho¶n ®Çu t­ tµi chÝnh ng¾n h¹n </t>
  </si>
  <si>
    <t xml:space="preserve">C¸c kho¶n ph¶i thu ng¾n h¹n </t>
  </si>
  <si>
    <t>Hµng tån kho</t>
  </si>
  <si>
    <t xml:space="preserve">Tµi s¶n ng¾n h¹n kh¸c </t>
  </si>
  <si>
    <t>II</t>
  </si>
  <si>
    <t>Tµi s¶n dµi h¹n</t>
  </si>
  <si>
    <t xml:space="preserve">C¸c kho¶n ph¶i thu dµi h¹n </t>
  </si>
  <si>
    <t>Tµi s¶n cè ®Þnh</t>
  </si>
  <si>
    <t xml:space="preserve"> -</t>
  </si>
  <si>
    <t xml:space="preserve">Tµi s¶n cè ®Þnh h÷u h×nh </t>
  </si>
  <si>
    <t xml:space="preserve">Tµi s¶n cè ®Þnh v« h×nh </t>
  </si>
  <si>
    <t xml:space="preserve">Tµi s¶n dµi h¹n kh¸c </t>
  </si>
  <si>
    <t>III</t>
  </si>
  <si>
    <t>Tæng céng tµi s¶n</t>
  </si>
  <si>
    <t>IV</t>
  </si>
  <si>
    <t xml:space="preserve">Nî ph¶i tr¶ </t>
  </si>
  <si>
    <t xml:space="preserve">Nî ng¾n h¹n </t>
  </si>
  <si>
    <t>V</t>
  </si>
  <si>
    <t xml:space="preserve">Vèn chñ së h÷u </t>
  </si>
  <si>
    <t xml:space="preserve">Vèn ®Çu t­ cña chñ së h÷u </t>
  </si>
  <si>
    <t xml:space="preserve">Cæ phiÕu quü </t>
  </si>
  <si>
    <t>C¸c quü</t>
  </si>
  <si>
    <t xml:space="preserve">Lîi nhuËn sau thuÕ ch­a ph©n phèi </t>
  </si>
  <si>
    <t>Nguån vèn ®Çu t­ XDCB</t>
  </si>
  <si>
    <t xml:space="preserve">Quü khen th­ëng , phóc lîi </t>
  </si>
  <si>
    <t>VI</t>
  </si>
  <si>
    <t>Tæng céng nguån vèn</t>
  </si>
  <si>
    <t>Gi¸m ®èc</t>
  </si>
  <si>
    <t>( QuÝ 3 n¨m 2006 )</t>
  </si>
  <si>
    <t xml:space="preserve">II- A. kÕt qu¶ s¶n xuÊt kinh doanh </t>
  </si>
  <si>
    <t>§¬n vÞ tÝnh : VN§</t>
  </si>
  <si>
    <t>TT</t>
  </si>
  <si>
    <t>ChØ tiªu</t>
  </si>
  <si>
    <t>Luü kÕ</t>
  </si>
  <si>
    <t>Doanh thu b¸n hµng vµ cung cÊp dÞch vô</t>
  </si>
  <si>
    <t>C¸c kkho¶n gi¶m trõ doanh thu</t>
  </si>
  <si>
    <t>Doanh thu thuÇn vÒ b¸n hµng vµ dÞch vô</t>
  </si>
  <si>
    <t>Gi¸ vèn hµng b¸n</t>
  </si>
  <si>
    <t xml:space="preserve">Lîi nhuËn gép vÒ b¸n hµng vµ dÞch vô </t>
  </si>
  <si>
    <t xml:space="preserve">Doanh thu ho¹t ®éng tµi chÝnh </t>
  </si>
  <si>
    <t xml:space="preserve">Chi phÝ tµi chÝnh </t>
  </si>
  <si>
    <t xml:space="preserve">Chi phÝ b¸n hµng </t>
  </si>
  <si>
    <t>Chi phÝ qu¶n lý doanh nghiÖp</t>
  </si>
  <si>
    <t xml:space="preserve">Lîi nhuËn thuÇn tõ ho¹t ®éng kinh doanh </t>
  </si>
  <si>
    <t xml:space="preserve">Thu nhËp kh¸c </t>
  </si>
  <si>
    <t xml:space="preserve">Chi phÝ kh¸c </t>
  </si>
  <si>
    <t xml:space="preserve">Lîi nhuËn kh¸c </t>
  </si>
  <si>
    <t>Lîi nhuËn kÕ to¸n tr­íc thuÕ</t>
  </si>
  <si>
    <t xml:space="preserve">ThuÕ thu nhËp doanh nghiÖp </t>
  </si>
  <si>
    <t>Lîi nhuËn sau thuÕ thu nhËp doanh nghiÖp</t>
  </si>
  <si>
    <t>L·i c¬ b¶n trªn cæ phiÕu</t>
  </si>
  <si>
    <t>Cæ tøc trªn mçi cæ phiÕu</t>
  </si>
  <si>
    <t>Ngµy 20 th¸ng 10 n¨m 2006</t>
  </si>
  <si>
    <t xml:space="preserve">Nguån kinh phÝ vµ quü kh¸c </t>
  </si>
  <si>
    <t>III- C¸c chØ tiªu tµi chÝnh c¬ b¶n</t>
  </si>
  <si>
    <t>( ChØ ¸p dông ®èi víi BC n¨m )</t>
  </si>
  <si>
    <t>Sè</t>
  </si>
  <si>
    <t xml:space="preserve">§¬n vÞ </t>
  </si>
  <si>
    <t>Cïng kú N tr­íc</t>
  </si>
  <si>
    <t>Kú b¸o c¸o</t>
  </si>
  <si>
    <t>tÝnh</t>
  </si>
  <si>
    <t>C¬ cÊu tµi s¶n</t>
  </si>
  <si>
    <t>%</t>
  </si>
  <si>
    <t>Tµi s¶n cè ®Þnh / tæng tµi s¶n</t>
  </si>
  <si>
    <t>Tµi s¶n l­u ®éng / tæng tµi s¶n</t>
  </si>
  <si>
    <t>C¬ cÊu nguån vèn</t>
  </si>
  <si>
    <t>Nî ph¶i tr¶ / Tæng nguån vèn</t>
  </si>
  <si>
    <t>Nguån vèn chñ së h÷u / Tæng nguån vèn</t>
  </si>
  <si>
    <t>Kh¶ n¨ng thanh to¸n</t>
  </si>
  <si>
    <t>LÇn</t>
  </si>
  <si>
    <t>Kh¶ n¨ng thanh to¸n nhanh</t>
  </si>
  <si>
    <t>Kh¶ n¨ng thanh to¸n hiÖn hµnh</t>
  </si>
  <si>
    <t>Tû suÊt lîi nhuËn</t>
  </si>
  <si>
    <t>Tû suÊt lîi nhuËn tr­íc thuÕ/Tæng tµi s¶n            (*)</t>
  </si>
  <si>
    <t xml:space="preserve">tû suÊt lîi nhuËn sau thuÕ / Doanh thu thuÇn             </t>
  </si>
  <si>
    <t xml:space="preserve">Tû suÊt lîi nhuËn sau thuÕ / Nguån vèn chñ së h÷u  </t>
  </si>
  <si>
    <t>( Q3/2005 )</t>
  </si>
  <si>
    <t>( Q3/2006 )</t>
  </si>
  <si>
    <t xml:space="preserve">      ( Ký , Hä tªn , ®ãng dÊu )</t>
  </si>
  <si>
    <t>Q3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</si>
</sst>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sz val="11"/>
      <name val=".VnTime"/>
      <family val="0"/>
    </font>
    <font>
      <b/>
      <sz val="11"/>
      <name val=".VnTime"/>
      <family val="2"/>
    </font>
    <font>
      <sz val="11"/>
      <color indexed="10"/>
      <name val=".VnTime"/>
      <family val="2"/>
    </font>
    <font>
      <i/>
      <sz val="10"/>
      <name val=".VnTime"/>
      <family val="2"/>
    </font>
    <font>
      <b/>
      <sz val="11"/>
      <name val=".VnTimeH"/>
      <family val="2"/>
    </font>
    <font>
      <i/>
      <sz val="10"/>
      <color indexed="10"/>
      <name val=".VnTime"/>
      <family val="2"/>
    </font>
    <font>
      <i/>
      <sz val="12"/>
      <name val=".VnTime"/>
      <family val="2"/>
    </font>
    <font>
      <i/>
      <sz val="11"/>
      <name val=".VnTime"/>
      <family val="2"/>
    </font>
    <font>
      <sz val="10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1"/>
      <name val=".VnTimeH"/>
      <family val="2"/>
    </font>
    <font>
      <b/>
      <sz val="11"/>
      <color indexed="8"/>
      <name val=".VnTimeH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0" fillId="0" borderId="0" xfId="0" applyFont="1" applyAlignment="1">
      <alignment/>
    </xf>
    <xf numFmtId="3" fontId="1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E34" sqref="E34"/>
    </sheetView>
  </sheetViews>
  <sheetFormatPr defaultColWidth="8.796875" defaultRowHeight="15"/>
  <cols>
    <col min="1" max="1" width="5" style="0" customWidth="1"/>
    <col min="2" max="2" width="32.69921875" style="0" customWidth="1"/>
    <col min="3" max="3" width="15.69921875" style="0" customWidth="1"/>
    <col min="4" max="4" width="16.19921875" style="0" customWidth="1"/>
  </cols>
  <sheetData>
    <row r="1" spans="1:4" ht="15.75">
      <c r="A1" t="s">
        <v>0</v>
      </c>
      <c r="D1" s="1" t="s">
        <v>1</v>
      </c>
    </row>
    <row r="2" spans="1:4" ht="17.25">
      <c r="A2" s="63" t="s">
        <v>2</v>
      </c>
      <c r="B2" s="63"/>
      <c r="C2" s="63"/>
      <c r="D2" s="63"/>
    </row>
    <row r="3" spans="1:4" ht="15.75">
      <c r="A3" s="62" t="s">
        <v>39</v>
      </c>
      <c r="B3" s="62"/>
      <c r="C3" s="62"/>
      <c r="D3" s="62"/>
    </row>
    <row r="5" spans="1:4" ht="16.5">
      <c r="A5" s="64" t="s">
        <v>3</v>
      </c>
      <c r="B5" s="64"/>
      <c r="C5" s="64"/>
      <c r="D5" s="64"/>
    </row>
    <row r="6" spans="1:4" ht="15">
      <c r="A6" s="2"/>
      <c r="B6" s="2"/>
      <c r="C6" s="2"/>
      <c r="D6" s="2"/>
    </row>
    <row r="7" spans="1:4" ht="15.75">
      <c r="A7" s="3" t="s">
        <v>4</v>
      </c>
      <c r="B7" s="3" t="s">
        <v>5</v>
      </c>
      <c r="C7" s="3" t="s">
        <v>6</v>
      </c>
      <c r="D7" s="3" t="s">
        <v>7</v>
      </c>
    </row>
    <row r="8" spans="1:4" ht="15.75">
      <c r="A8" s="4" t="s">
        <v>8</v>
      </c>
      <c r="B8" s="5" t="s">
        <v>9</v>
      </c>
      <c r="C8" s="5">
        <f>SUM(C9:C13)</f>
        <v>29979633287</v>
      </c>
      <c r="D8" s="5">
        <f>SUM(D9:D13)</f>
        <v>35432051693</v>
      </c>
    </row>
    <row r="9" spans="1:4" ht="15">
      <c r="A9" s="6">
        <v>1</v>
      </c>
      <c r="B9" s="7" t="s">
        <v>10</v>
      </c>
      <c r="C9" s="8">
        <v>1528682716</v>
      </c>
      <c r="D9" s="8">
        <v>5197479974</v>
      </c>
    </row>
    <row r="10" spans="1:4" ht="15">
      <c r="A10" s="6">
        <v>2</v>
      </c>
      <c r="B10" s="7" t="s">
        <v>11</v>
      </c>
      <c r="C10" s="9"/>
      <c r="D10" s="9"/>
    </row>
    <row r="11" spans="1:4" ht="15">
      <c r="A11" s="6">
        <v>3</v>
      </c>
      <c r="B11" s="7" t="s">
        <v>12</v>
      </c>
      <c r="C11" s="8">
        <v>15781456703</v>
      </c>
      <c r="D11" s="8">
        <v>16358967975</v>
      </c>
    </row>
    <row r="12" spans="1:4" ht="15">
      <c r="A12" s="6">
        <v>4</v>
      </c>
      <c r="B12" s="7" t="s">
        <v>13</v>
      </c>
      <c r="C12" s="8">
        <v>12669493868</v>
      </c>
      <c r="D12" s="8">
        <v>13875603744</v>
      </c>
    </row>
    <row r="13" spans="1:4" ht="15">
      <c r="A13" s="6">
        <v>5</v>
      </c>
      <c r="B13" s="7" t="s">
        <v>14</v>
      </c>
      <c r="C13" s="7"/>
      <c r="D13" s="8"/>
    </row>
    <row r="14" spans="1:4" ht="15.75">
      <c r="A14" s="10" t="s">
        <v>15</v>
      </c>
      <c r="B14" s="11" t="s">
        <v>16</v>
      </c>
      <c r="C14" s="12">
        <f>C15+C16+C19</f>
        <v>24655647546</v>
      </c>
      <c r="D14" s="12">
        <f>D15+D16+D19</f>
        <v>22593364350</v>
      </c>
    </row>
    <row r="15" spans="1:4" ht="15">
      <c r="A15" s="13">
        <v>1</v>
      </c>
      <c r="B15" s="14" t="s">
        <v>17</v>
      </c>
      <c r="C15" s="8"/>
      <c r="D15" s="9"/>
    </row>
    <row r="16" spans="1:4" ht="15">
      <c r="A16" s="6">
        <v>2</v>
      </c>
      <c r="B16" s="7" t="s">
        <v>18</v>
      </c>
      <c r="C16" s="7">
        <f>SUM(C17:C18)</f>
        <v>24335665941</v>
      </c>
      <c r="D16" s="8">
        <f>SUM(D17:D18)</f>
        <v>22399818344</v>
      </c>
    </row>
    <row r="17" spans="1:4" ht="15">
      <c r="A17" s="15" t="s">
        <v>19</v>
      </c>
      <c r="B17" s="16" t="s">
        <v>20</v>
      </c>
      <c r="C17" s="16">
        <v>24328494068</v>
      </c>
      <c r="D17" s="16">
        <v>22395037098</v>
      </c>
    </row>
    <row r="18" spans="1:4" ht="15">
      <c r="A18" s="15" t="s">
        <v>19</v>
      </c>
      <c r="B18" s="16" t="s">
        <v>21</v>
      </c>
      <c r="C18" s="16">
        <v>7171873</v>
      </c>
      <c r="D18" s="16">
        <v>4781246</v>
      </c>
    </row>
    <row r="19" spans="1:4" ht="15">
      <c r="A19" s="6">
        <v>5</v>
      </c>
      <c r="B19" s="7" t="s">
        <v>22</v>
      </c>
      <c r="C19" s="8">
        <v>319981605</v>
      </c>
      <c r="D19" s="8">
        <v>193546006</v>
      </c>
    </row>
    <row r="20" spans="1:4" ht="16.5">
      <c r="A20" s="10" t="s">
        <v>23</v>
      </c>
      <c r="B20" s="17" t="s">
        <v>24</v>
      </c>
      <c r="C20" s="12">
        <f>C8+C14</f>
        <v>54635280833</v>
      </c>
      <c r="D20" s="12">
        <f>D8+D14</f>
        <v>58025416043</v>
      </c>
    </row>
    <row r="21" spans="1:4" ht="15.75">
      <c r="A21" s="10" t="s">
        <v>25</v>
      </c>
      <c r="B21" s="11" t="s">
        <v>26</v>
      </c>
      <c r="C21" s="12">
        <f>SUM(C22:C22)</f>
        <v>18054923288</v>
      </c>
      <c r="D21" s="12">
        <f>SUM(D22:D22)</f>
        <v>22080829451</v>
      </c>
    </row>
    <row r="22" spans="1:4" ht="15">
      <c r="A22" s="6">
        <v>1</v>
      </c>
      <c r="B22" s="7" t="s">
        <v>27</v>
      </c>
      <c r="C22" s="8">
        <v>18054923288</v>
      </c>
      <c r="D22" s="8">
        <v>22080829451</v>
      </c>
    </row>
    <row r="23" spans="1:4" ht="15.75">
      <c r="A23" s="10" t="s">
        <v>28</v>
      </c>
      <c r="B23" s="11" t="s">
        <v>29</v>
      </c>
      <c r="C23" s="12">
        <f>C24+C30</f>
        <v>36580357545</v>
      </c>
      <c r="D23" s="12">
        <f>D24+D30</f>
        <v>35944586592</v>
      </c>
    </row>
    <row r="24" spans="1:4" ht="15">
      <c r="A24" s="6">
        <v>1</v>
      </c>
      <c r="B24" s="7" t="s">
        <v>29</v>
      </c>
      <c r="C24" s="7">
        <f>SUM(C25:C29)</f>
        <v>36579109245</v>
      </c>
      <c r="D24" s="8">
        <f>SUM(D25:D29)</f>
        <v>35943338292</v>
      </c>
    </row>
    <row r="25" spans="1:4" ht="15">
      <c r="A25" s="15" t="s">
        <v>19</v>
      </c>
      <c r="B25" s="16" t="s">
        <v>30</v>
      </c>
      <c r="C25" s="16">
        <v>40977900267</v>
      </c>
      <c r="D25" s="16">
        <v>40977900267</v>
      </c>
    </row>
    <row r="26" spans="1:4" ht="15">
      <c r="A26" s="15" t="s">
        <v>19</v>
      </c>
      <c r="B26" s="16" t="s">
        <v>31</v>
      </c>
      <c r="C26" s="16">
        <v>-9999919095</v>
      </c>
      <c r="D26" s="16">
        <f>-9999919095</f>
        <v>-9999919095</v>
      </c>
    </row>
    <row r="27" spans="1:4" ht="15">
      <c r="A27" s="15" t="s">
        <v>19</v>
      </c>
      <c r="B27" s="16" t="s">
        <v>32</v>
      </c>
      <c r="C27" s="16">
        <v>1721730063</v>
      </c>
      <c r="D27" s="16">
        <v>1721730063</v>
      </c>
    </row>
    <row r="28" spans="1:4" ht="15">
      <c r="A28" s="15" t="s">
        <v>19</v>
      </c>
      <c r="B28" s="16" t="s">
        <v>33</v>
      </c>
      <c r="C28" s="16">
        <v>3879398010</v>
      </c>
      <c r="D28" s="16">
        <v>3243627057</v>
      </c>
    </row>
    <row r="29" spans="1:4" ht="15">
      <c r="A29" s="15" t="s">
        <v>19</v>
      </c>
      <c r="B29" s="16" t="s">
        <v>34</v>
      </c>
      <c r="C29" s="18"/>
      <c r="D29" s="18"/>
    </row>
    <row r="30" spans="1:4" ht="15">
      <c r="A30" s="19">
        <v>2</v>
      </c>
      <c r="B30" s="7" t="s">
        <v>64</v>
      </c>
      <c r="C30" s="7">
        <f>C31</f>
        <v>1248300</v>
      </c>
      <c r="D30" s="8">
        <f>D31</f>
        <v>1248300</v>
      </c>
    </row>
    <row r="31" spans="1:4" ht="15">
      <c r="A31" s="15" t="s">
        <v>19</v>
      </c>
      <c r="B31" s="16" t="s">
        <v>35</v>
      </c>
      <c r="C31" s="16">
        <v>1248300</v>
      </c>
      <c r="D31" s="16">
        <v>1248300</v>
      </c>
    </row>
    <row r="32" spans="1:4" ht="16.5">
      <c r="A32" s="20" t="s">
        <v>36</v>
      </c>
      <c r="B32" s="21" t="s">
        <v>37</v>
      </c>
      <c r="C32" s="22">
        <f>C21+C23</f>
        <v>54635280833</v>
      </c>
      <c r="D32" s="22">
        <f>D21+D23</f>
        <v>58025416043</v>
      </c>
    </row>
    <row r="33" spans="1:4" ht="16.5">
      <c r="A33" s="23"/>
      <c r="B33" s="24"/>
      <c r="C33" s="25"/>
      <c r="D33" s="25"/>
    </row>
    <row r="34" spans="3:4" ht="15.75">
      <c r="C34" s="65" t="s">
        <v>63</v>
      </c>
      <c r="D34" s="65"/>
    </row>
    <row r="35" spans="3:4" ht="15.75">
      <c r="C35" s="62" t="s">
        <v>38</v>
      </c>
      <c r="D35" s="62"/>
    </row>
  </sheetData>
  <mergeCells count="5">
    <mergeCell ref="C35:D35"/>
    <mergeCell ref="A2:D2"/>
    <mergeCell ref="A3:D3"/>
    <mergeCell ref="A5:D5"/>
    <mergeCell ref="C34:D34"/>
  </mergeCells>
  <printOptions/>
  <pageMargins left="1.16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21">
      <selection activeCell="F38" sqref="F38"/>
    </sheetView>
  </sheetViews>
  <sheetFormatPr defaultColWidth="8.796875" defaultRowHeight="15"/>
  <cols>
    <col min="1" max="1" width="7.09765625" style="0" customWidth="1"/>
    <col min="4" max="4" width="19.19921875" style="0" customWidth="1"/>
    <col min="5" max="5" width="16.19921875" style="0" customWidth="1"/>
    <col min="6" max="6" width="16" style="0" customWidth="1"/>
    <col min="7" max="7" width="14.5" style="0" customWidth="1"/>
  </cols>
  <sheetData>
    <row r="1" spans="1:6" ht="24" customHeight="1">
      <c r="A1" s="67" t="s">
        <v>40</v>
      </c>
      <c r="B1" s="67"/>
      <c r="C1" s="67"/>
      <c r="D1" s="67"/>
      <c r="E1" s="67"/>
      <c r="F1" s="67"/>
    </row>
    <row r="2" spans="1:6" ht="19.5" customHeight="1">
      <c r="A2" s="66"/>
      <c r="B2" s="66"/>
      <c r="C2" s="66"/>
      <c r="D2" s="66"/>
      <c r="E2" s="66"/>
      <c r="F2" s="66"/>
    </row>
    <row r="3" spans="1:6" ht="19.5" customHeight="1">
      <c r="A3" s="2"/>
      <c r="B3" s="2"/>
      <c r="C3" s="2"/>
      <c r="D3" s="2"/>
      <c r="E3" s="68" t="s">
        <v>41</v>
      </c>
      <c r="F3" s="68"/>
    </row>
    <row r="4" spans="1:6" ht="19.5" customHeight="1">
      <c r="A4" s="3" t="s">
        <v>42</v>
      </c>
      <c r="B4" s="26" t="s">
        <v>43</v>
      </c>
      <c r="C4" s="27"/>
      <c r="D4" s="28"/>
      <c r="E4" s="61" t="s">
        <v>90</v>
      </c>
      <c r="F4" s="61" t="s">
        <v>44</v>
      </c>
    </row>
    <row r="5" spans="1:6" ht="24" customHeight="1">
      <c r="A5" s="29">
        <v>1</v>
      </c>
      <c r="B5" s="30" t="s">
        <v>45</v>
      </c>
      <c r="C5" s="31"/>
      <c r="D5" s="32"/>
      <c r="E5" s="29">
        <v>21719501273</v>
      </c>
      <c r="F5" s="29">
        <v>60701670836</v>
      </c>
    </row>
    <row r="6" spans="1:6" ht="19.5" customHeight="1">
      <c r="A6" s="8">
        <v>2</v>
      </c>
      <c r="B6" s="33" t="s">
        <v>46</v>
      </c>
      <c r="C6" s="34"/>
      <c r="D6" s="35"/>
      <c r="E6" s="8"/>
      <c r="F6" s="8"/>
    </row>
    <row r="7" spans="1:6" ht="19.5" customHeight="1">
      <c r="A7" s="8">
        <v>3</v>
      </c>
      <c r="B7" s="33" t="s">
        <v>47</v>
      </c>
      <c r="C7" s="34"/>
      <c r="D7" s="35"/>
      <c r="E7" s="8">
        <f>E5-E6</f>
        <v>21719501273</v>
      </c>
      <c r="F7" s="8">
        <f>F5-F6</f>
        <v>60701670836</v>
      </c>
    </row>
    <row r="8" spans="1:6" ht="19.5" customHeight="1">
      <c r="A8" s="8">
        <v>4</v>
      </c>
      <c r="B8" s="33" t="s">
        <v>48</v>
      </c>
      <c r="C8" s="34"/>
      <c r="D8" s="35"/>
      <c r="E8" s="8">
        <v>19792906144</v>
      </c>
      <c r="F8" s="8">
        <v>54219634702</v>
      </c>
    </row>
    <row r="9" spans="1:6" ht="19.5" customHeight="1">
      <c r="A9" s="8">
        <v>5</v>
      </c>
      <c r="B9" s="33" t="s">
        <v>49</v>
      </c>
      <c r="C9" s="34"/>
      <c r="D9" s="35"/>
      <c r="E9" s="8">
        <f>E7-E8</f>
        <v>1926595129</v>
      </c>
      <c r="F9" s="8">
        <f>F7-F8</f>
        <v>6482036134</v>
      </c>
    </row>
    <row r="10" spans="1:6" ht="19.5" customHeight="1">
      <c r="A10" s="8">
        <v>6</v>
      </c>
      <c r="B10" s="33" t="s">
        <v>50</v>
      </c>
      <c r="C10" s="34"/>
      <c r="D10" s="35"/>
      <c r="E10" s="8">
        <v>10306155</v>
      </c>
      <c r="F10" s="8">
        <v>34181617</v>
      </c>
    </row>
    <row r="11" spans="1:6" ht="19.5" customHeight="1">
      <c r="A11" s="8">
        <v>7</v>
      </c>
      <c r="B11" s="33" t="s">
        <v>51</v>
      </c>
      <c r="C11" s="34"/>
      <c r="D11" s="35"/>
      <c r="E11" s="8">
        <v>229375118</v>
      </c>
      <c r="F11" s="8">
        <v>750756888</v>
      </c>
    </row>
    <row r="12" spans="1:6" ht="19.5" customHeight="1">
      <c r="A12" s="8">
        <v>8</v>
      </c>
      <c r="B12" s="33" t="s">
        <v>52</v>
      </c>
      <c r="C12" s="34"/>
      <c r="D12" s="35"/>
      <c r="E12" s="8">
        <v>284855597</v>
      </c>
      <c r="F12" s="8">
        <v>691068037</v>
      </c>
    </row>
    <row r="13" spans="1:6" ht="19.5" customHeight="1">
      <c r="A13" s="8">
        <v>9</v>
      </c>
      <c r="B13" s="33" t="s">
        <v>53</v>
      </c>
      <c r="C13" s="34"/>
      <c r="D13" s="35"/>
      <c r="E13" s="8">
        <v>569766018</v>
      </c>
      <c r="F13" s="8">
        <v>1585980845</v>
      </c>
    </row>
    <row r="14" spans="1:6" ht="19.5" customHeight="1">
      <c r="A14" s="8">
        <v>10</v>
      </c>
      <c r="B14" s="33" t="s">
        <v>54</v>
      </c>
      <c r="C14" s="34"/>
      <c r="D14" s="35"/>
      <c r="E14" s="8">
        <f>E9+E10-E11-E12-E13</f>
        <v>852904551</v>
      </c>
      <c r="F14" s="8">
        <f>F9+F10-F11-F12-F13</f>
        <v>3488411981</v>
      </c>
    </row>
    <row r="15" spans="1:6" ht="19.5" customHeight="1">
      <c r="A15" s="8">
        <v>11</v>
      </c>
      <c r="B15" s="33" t="s">
        <v>55</v>
      </c>
      <c r="C15" s="34"/>
      <c r="D15" s="35"/>
      <c r="E15" s="8">
        <v>11345288</v>
      </c>
      <c r="F15" s="8">
        <v>20188953</v>
      </c>
    </row>
    <row r="16" spans="1:6" ht="19.5" customHeight="1">
      <c r="A16" s="8">
        <v>12</v>
      </c>
      <c r="B16" s="33" t="s">
        <v>56</v>
      </c>
      <c r="C16" s="34"/>
      <c r="D16" s="35"/>
      <c r="E16" s="8">
        <v>20792</v>
      </c>
      <c r="F16" s="8">
        <v>3450108</v>
      </c>
    </row>
    <row r="17" spans="1:6" ht="19.5" customHeight="1">
      <c r="A17" s="8">
        <v>13</v>
      </c>
      <c r="B17" s="33" t="s">
        <v>57</v>
      </c>
      <c r="C17" s="34"/>
      <c r="D17" s="35"/>
      <c r="E17" s="8">
        <f>E15-E16</f>
        <v>11324496</v>
      </c>
      <c r="F17" s="8">
        <f>F15-F16</f>
        <v>16738845</v>
      </c>
    </row>
    <row r="18" spans="1:6" ht="19.5" customHeight="1">
      <c r="A18" s="8">
        <v>14</v>
      </c>
      <c r="B18" s="33" t="s">
        <v>58</v>
      </c>
      <c r="C18" s="34"/>
      <c r="D18" s="35"/>
      <c r="E18" s="8">
        <f>E9+E10-E11-E12-E13+E17</f>
        <v>864229047</v>
      </c>
      <c r="F18" s="8">
        <f>F9+F10-F11-F12-F13+F17</f>
        <v>3505150826</v>
      </c>
    </row>
    <row r="19" spans="1:6" ht="19.5" customHeight="1">
      <c r="A19" s="8">
        <v>15</v>
      </c>
      <c r="B19" s="33" t="s">
        <v>59</v>
      </c>
      <c r="C19" s="34"/>
      <c r="D19" s="35"/>
      <c r="E19" s="8">
        <f>E18*28%</f>
        <v>241984133.16000003</v>
      </c>
      <c r="F19" s="8">
        <f>F18*28%</f>
        <v>981442231.2800001</v>
      </c>
    </row>
    <row r="20" spans="1:6" ht="19.5" customHeight="1">
      <c r="A20" s="8">
        <v>16</v>
      </c>
      <c r="B20" s="33" t="s">
        <v>60</v>
      </c>
      <c r="C20" s="34"/>
      <c r="D20" s="35"/>
      <c r="E20" s="8">
        <f>E18-E19</f>
        <v>622244913.8399999</v>
      </c>
      <c r="F20" s="8">
        <f>F18-F19</f>
        <v>2523708594.72</v>
      </c>
    </row>
    <row r="21" spans="1:6" ht="19.5" customHeight="1">
      <c r="A21" s="8">
        <v>17</v>
      </c>
      <c r="B21" s="33" t="s">
        <v>61</v>
      </c>
      <c r="C21" s="34"/>
      <c r="D21" s="35"/>
      <c r="E21" s="36">
        <f>E20/4000000</f>
        <v>155.56122845999997</v>
      </c>
      <c r="F21" s="36">
        <f>F20/4000000</f>
        <v>630.92714868</v>
      </c>
    </row>
    <row r="22" spans="1:6" ht="19.5" customHeight="1">
      <c r="A22" s="8">
        <v>18</v>
      </c>
      <c r="B22" s="37" t="s">
        <v>62</v>
      </c>
      <c r="C22" s="38"/>
      <c r="D22" s="39"/>
      <c r="E22" s="40">
        <f>E20/3000000</f>
        <v>207.41497127999997</v>
      </c>
      <c r="F22" s="40">
        <f>F20/3000000</f>
        <v>841.2361982399999</v>
      </c>
    </row>
    <row r="23" spans="5:6" ht="15">
      <c r="E23" s="41"/>
      <c r="F23" s="41"/>
    </row>
    <row r="24" ht="15">
      <c r="A24" s="42"/>
    </row>
    <row r="26" spans="5:6" ht="15.75">
      <c r="E26" s="65" t="s">
        <v>63</v>
      </c>
      <c r="F26" s="65"/>
    </row>
    <row r="27" spans="5:6" ht="15.75">
      <c r="E27" s="66" t="s">
        <v>38</v>
      </c>
      <c r="F27" s="66"/>
    </row>
  </sheetData>
  <mergeCells count="5">
    <mergeCell ref="E27:F27"/>
    <mergeCell ref="A1:F1"/>
    <mergeCell ref="A2:F2"/>
    <mergeCell ref="E3:F3"/>
    <mergeCell ref="E26:F26"/>
  </mergeCells>
  <printOptions/>
  <pageMargins left="1.07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C11" sqref="C11"/>
    </sheetView>
  </sheetViews>
  <sheetFormatPr defaultColWidth="8.796875" defaultRowHeight="15"/>
  <cols>
    <col min="1" max="1" width="4.3984375" style="0" customWidth="1"/>
    <col min="2" max="2" width="43.3984375" style="0" customWidth="1"/>
    <col min="4" max="4" width="13.5" style="0" customWidth="1"/>
    <col min="5" max="5" width="12" style="0" customWidth="1"/>
  </cols>
  <sheetData>
    <row r="2" spans="1:5" ht="17.25">
      <c r="A2" s="63" t="s">
        <v>65</v>
      </c>
      <c r="B2" s="63"/>
      <c r="C2" s="63"/>
      <c r="D2" s="63"/>
      <c r="E2" s="63"/>
    </row>
    <row r="3" spans="1:5" ht="15.75">
      <c r="A3" s="62" t="s">
        <v>66</v>
      </c>
      <c r="B3" s="62"/>
      <c r="C3" s="62"/>
      <c r="D3" s="62"/>
      <c r="E3" s="62"/>
    </row>
    <row r="5" spans="1:5" ht="15.75">
      <c r="A5" s="43" t="s">
        <v>67</v>
      </c>
      <c r="B5" s="69" t="s">
        <v>43</v>
      </c>
      <c r="C5" s="43" t="s">
        <v>68</v>
      </c>
      <c r="D5" s="44" t="s">
        <v>69</v>
      </c>
      <c r="E5" s="43" t="s">
        <v>70</v>
      </c>
    </row>
    <row r="6" spans="1:5" ht="15.75">
      <c r="A6" s="45" t="s">
        <v>42</v>
      </c>
      <c r="B6" s="70"/>
      <c r="C6" s="45" t="s">
        <v>71</v>
      </c>
      <c r="D6" s="45" t="s">
        <v>87</v>
      </c>
      <c r="E6" s="45" t="s">
        <v>88</v>
      </c>
    </row>
    <row r="7" spans="1:5" ht="15.75">
      <c r="A7" s="46">
        <v>1</v>
      </c>
      <c r="B7" s="47" t="s">
        <v>72</v>
      </c>
      <c r="C7" s="46" t="s">
        <v>73</v>
      </c>
      <c r="D7" s="47"/>
      <c r="E7" s="47"/>
    </row>
    <row r="8" spans="1:5" ht="15">
      <c r="A8" s="48" t="s">
        <v>19</v>
      </c>
      <c r="B8" s="49" t="s">
        <v>74</v>
      </c>
      <c r="C8" s="50"/>
      <c r="D8" s="51"/>
      <c r="E8" s="52"/>
    </row>
    <row r="9" spans="1:5" ht="15">
      <c r="A9" s="48" t="s">
        <v>19</v>
      </c>
      <c r="B9" s="49" t="s">
        <v>75</v>
      </c>
      <c r="C9" s="50"/>
      <c r="D9" s="51"/>
      <c r="E9" s="52"/>
    </row>
    <row r="10" spans="1:5" ht="15.75">
      <c r="A10" s="53">
        <v>2</v>
      </c>
      <c r="B10" s="54" t="s">
        <v>76</v>
      </c>
      <c r="C10" s="53" t="s">
        <v>73</v>
      </c>
      <c r="D10" s="55"/>
      <c r="E10" s="55"/>
    </row>
    <row r="11" spans="1:5" ht="15">
      <c r="A11" s="48" t="s">
        <v>19</v>
      </c>
      <c r="B11" s="49" t="s">
        <v>77</v>
      </c>
      <c r="C11" s="50"/>
      <c r="D11" s="51"/>
      <c r="E11" s="52"/>
    </row>
    <row r="12" spans="1:5" ht="15">
      <c r="A12" s="48" t="s">
        <v>19</v>
      </c>
      <c r="B12" s="49" t="s">
        <v>78</v>
      </c>
      <c r="C12" s="50"/>
      <c r="D12" s="51"/>
      <c r="E12" s="52"/>
    </row>
    <row r="13" spans="1:5" ht="15.75">
      <c r="A13" s="53">
        <v>3</v>
      </c>
      <c r="B13" s="54" t="s">
        <v>79</v>
      </c>
      <c r="C13" s="53" t="s">
        <v>80</v>
      </c>
      <c r="D13" s="55"/>
      <c r="E13" s="55"/>
    </row>
    <row r="14" spans="1:5" ht="15">
      <c r="A14" s="48" t="s">
        <v>19</v>
      </c>
      <c r="B14" s="49" t="s">
        <v>81</v>
      </c>
      <c r="C14" s="50"/>
      <c r="D14" s="51"/>
      <c r="E14" s="52"/>
    </row>
    <row r="15" spans="1:5" ht="15">
      <c r="A15" s="48" t="s">
        <v>19</v>
      </c>
      <c r="B15" s="49" t="s">
        <v>82</v>
      </c>
      <c r="C15" s="50"/>
      <c r="D15" s="51"/>
      <c r="E15" s="52"/>
    </row>
    <row r="16" spans="1:5" ht="15.75">
      <c r="A16" s="53">
        <v>4</v>
      </c>
      <c r="B16" s="54" t="s">
        <v>83</v>
      </c>
      <c r="C16" s="53" t="s">
        <v>73</v>
      </c>
      <c r="D16" s="54"/>
      <c r="E16" s="54"/>
    </row>
    <row r="17" spans="1:5" ht="15">
      <c r="A17" s="48" t="s">
        <v>19</v>
      </c>
      <c r="B17" s="49" t="s">
        <v>84</v>
      </c>
      <c r="C17" s="49"/>
      <c r="D17" s="51"/>
      <c r="E17" s="52"/>
    </row>
    <row r="18" spans="1:5" ht="15">
      <c r="A18" s="48" t="s">
        <v>19</v>
      </c>
      <c r="B18" s="49" t="s">
        <v>85</v>
      </c>
      <c r="C18" s="49"/>
      <c r="D18" s="51"/>
      <c r="E18" s="52"/>
    </row>
    <row r="19" spans="1:5" ht="15">
      <c r="A19" s="56" t="s">
        <v>19</v>
      </c>
      <c r="B19" s="57" t="s">
        <v>86</v>
      </c>
      <c r="C19" s="57"/>
      <c r="D19" s="58"/>
      <c r="E19" s="59"/>
    </row>
    <row r="21" spans="4:5" ht="20.25" customHeight="1">
      <c r="D21" s="71" t="s">
        <v>38</v>
      </c>
      <c r="E21" s="71"/>
    </row>
    <row r="22" spans="4:5" ht="15.75">
      <c r="D22" s="60" t="s">
        <v>89</v>
      </c>
      <c r="E22" s="60"/>
    </row>
  </sheetData>
  <mergeCells count="4">
    <mergeCell ref="A2:E2"/>
    <mergeCell ref="A3:E3"/>
    <mergeCell ref="B5:B6"/>
    <mergeCell ref="D21:E21"/>
  </mergeCells>
  <printOptions/>
  <pageMargins left="0.92" right="0.6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193 Quang trung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Toan Computer</dc:creator>
  <cp:keywords/>
  <dc:description/>
  <cp:lastModifiedBy>Office</cp:lastModifiedBy>
  <cp:lastPrinted>2006-10-24T07:30:56Z</cp:lastPrinted>
  <dcterms:created xsi:type="dcterms:W3CDTF">2006-10-04T09:14:46Z</dcterms:created>
  <dcterms:modified xsi:type="dcterms:W3CDTF">2010-10-13T03:19:05Z</dcterms:modified>
  <cp:category/>
  <cp:version/>
  <cp:contentType/>
  <cp:contentStatus/>
</cp:coreProperties>
</file>